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1"/>
  </bookViews>
  <sheets>
    <sheet name="duomenys" sheetId="1" r:id="rId1"/>
    <sheet name="F1A" sheetId="2" r:id="rId2"/>
    <sheet name="F1B-H" sheetId="3" r:id="rId3"/>
  </sheets>
  <definedNames>
    <definedName name="_xlnm.Print_Area" localSheetId="1">'F1A'!$A$1:$M$26</definedName>
    <definedName name="_xlnm.Print_Area" localSheetId="2">'F1B-H'!$A$1:$K$29</definedName>
  </definedNames>
  <calcPr fullCalcOnLoad="1"/>
</workbook>
</file>

<file path=xl/sharedStrings.xml><?xml version="1.0" encoding="utf-8"?>
<sst xmlns="http://schemas.openxmlformats.org/spreadsheetml/2006/main" count="98" uniqueCount="60">
  <si>
    <t>Nr.</t>
  </si>
  <si>
    <t>Komanda</t>
  </si>
  <si>
    <t>Rezultatas</t>
  </si>
  <si>
    <t>Mantvydas Latvėnas</t>
  </si>
  <si>
    <t>Parašai:</t>
  </si>
  <si>
    <t>Utena</t>
  </si>
  <si>
    <t>Sigitas Jakutis</t>
  </si>
  <si>
    <t>Saulius Kiburtas</t>
  </si>
  <si>
    <t>Biržai</t>
  </si>
  <si>
    <t>Gintaras Trimakas</t>
  </si>
  <si>
    <t>Povilas Cibulskas</t>
  </si>
  <si>
    <t>Lazdijai</t>
  </si>
  <si>
    <t>Žilvinas Cibulskas</t>
  </si>
  <si>
    <t>Šiauliai</t>
  </si>
  <si>
    <t>Rimas Indrišionis</t>
  </si>
  <si>
    <t>Pasvalys</t>
  </si>
  <si>
    <t>Latvija</t>
  </si>
  <si>
    <t>Panevėžys</t>
  </si>
  <si>
    <t>Gintautas Smetonis</t>
  </si>
  <si>
    <t>Virginijus Ivančikas</t>
  </si>
  <si>
    <t>Rolandas Mackus</t>
  </si>
  <si>
    <t>Varėna</t>
  </si>
  <si>
    <t>Robertas Kiburtas</t>
  </si>
  <si>
    <t>Paulius Budovas  (j)</t>
  </si>
  <si>
    <t>Tadas Mikalauskas (j)</t>
  </si>
  <si>
    <t>Tomas Mackus  (j)</t>
  </si>
  <si>
    <t>Per 1000</t>
  </si>
  <si>
    <t>Varžybų pavadinimas</t>
  </si>
  <si>
    <t>Vieta</t>
  </si>
  <si>
    <t>Data</t>
  </si>
  <si>
    <t>Prezidento pavaduotojas</t>
  </si>
  <si>
    <t>Varžybų sekretorius</t>
  </si>
  <si>
    <t>Data:</t>
  </si>
  <si>
    <t>F-1-B rezultatai</t>
  </si>
  <si>
    <t>F-1-C rezultatai</t>
  </si>
  <si>
    <t>F-1-H rezultatai</t>
  </si>
  <si>
    <t>F-1-A rezultatai</t>
  </si>
  <si>
    <t>F-1-B, F-1-C,P F-1-H</t>
  </si>
  <si>
    <t>F-1-A, F-1-G</t>
  </si>
  <si>
    <t>Laisvo skridimo aviamodelių varžybos</t>
  </si>
  <si>
    <t>Dalyvis</t>
  </si>
  <si>
    <t>Edvardas Žilinskas</t>
  </si>
  <si>
    <t>Vytas Klezys (j)</t>
  </si>
  <si>
    <t>Emilis Žilinskas (j)</t>
  </si>
  <si>
    <t>Ovidijus Pilkauskas (j)</t>
  </si>
  <si>
    <t>Romas Bražėnas</t>
  </si>
  <si>
    <t>Vilnius</t>
  </si>
  <si>
    <t>Pranskėčio taurė 2009</t>
  </si>
  <si>
    <t>Aistrida Rinkevičiūtė</t>
  </si>
  <si>
    <t>Arnis Kalninš (j)</t>
  </si>
  <si>
    <t>Gritsmanis</t>
  </si>
  <si>
    <t>Janis Sprogis</t>
  </si>
  <si>
    <t>Justinas Bartkevičius</t>
  </si>
  <si>
    <t>Sergej Dolženko</t>
  </si>
  <si>
    <t>Vinius</t>
  </si>
  <si>
    <t>Laurynas Girčys</t>
  </si>
  <si>
    <t>Martynas Gudaitis</t>
  </si>
  <si>
    <t>Marcis Bautra</t>
  </si>
  <si>
    <t>Karlis Rozenbergs</t>
  </si>
  <si>
    <t>Vytenis Kudarauskas</t>
  </si>
</sst>
</file>

<file path=xl/styles.xml><?xml version="1.0" encoding="utf-8"?>
<styleSheet xmlns="http://schemas.openxmlformats.org/spreadsheetml/2006/main">
  <numFmts count="1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[$-427]yyyy\ &quot;m.&quot;\ mmmm\ d\ &quot;d.&quot;"/>
    <numFmt numFmtId="170" formatCode="yyyy/mm/dd;@"/>
  </numFmts>
  <fonts count="17">
    <font>
      <sz val="10"/>
      <name val="Arial"/>
      <family val="0"/>
    </font>
    <font>
      <sz val="12"/>
      <name val="Times New Roman Baltic"/>
      <family val="1"/>
    </font>
    <font>
      <sz val="12"/>
      <color indexed="8"/>
      <name val="Times New Roman Baltic"/>
      <family val="1"/>
    </font>
    <font>
      <b/>
      <sz val="12"/>
      <name val="Times New Roman Baltic"/>
      <family val="1"/>
    </font>
    <font>
      <sz val="12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0"/>
      <name val="HandelGothic TL"/>
      <family val="5"/>
    </font>
    <font>
      <sz val="12"/>
      <name val="HandelGothic TL"/>
      <family val="5"/>
    </font>
    <font>
      <sz val="12"/>
      <color indexed="8"/>
      <name val="HandelGothic TL"/>
      <family val="5"/>
    </font>
    <font>
      <sz val="10"/>
      <name val="Times New Roman Baltic"/>
      <family val="1"/>
    </font>
    <font>
      <sz val="10"/>
      <color indexed="8"/>
      <name val="Times New Roman Baltic"/>
      <family val="1"/>
    </font>
    <font>
      <b/>
      <sz val="10"/>
      <name val="Times New Roman Baltic"/>
      <family val="0"/>
    </font>
    <font>
      <b/>
      <sz val="10"/>
      <color indexed="8"/>
      <name val="Times New Roman Baltic"/>
      <family val="1"/>
    </font>
    <font>
      <sz val="10"/>
      <color indexed="8"/>
      <name val="HandelGothic TL"/>
      <family val="5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5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/>
    </xf>
    <xf numFmtId="170" fontId="0" fillId="0" borderId="1" xfId="0" applyNumberFormat="1" applyBorder="1" applyAlignment="1">
      <alignment/>
    </xf>
    <xf numFmtId="0" fontId="5" fillId="2" borderId="1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8" xfId="0" applyFont="1" applyBorder="1" applyAlignment="1">
      <alignment horizontal="left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/>
    </xf>
    <xf numFmtId="0" fontId="13" fillId="0" borderId="9" xfId="0" applyFont="1" applyBorder="1" applyAlignment="1">
      <alignment horizontal="right"/>
    </xf>
    <xf numFmtId="0" fontId="13" fillId="0" borderId="9" xfId="0" applyFont="1" applyBorder="1" applyAlignment="1">
      <alignment/>
    </xf>
    <xf numFmtId="0" fontId="13" fillId="0" borderId="10" xfId="0" applyFont="1" applyBorder="1" applyAlignment="1">
      <alignment/>
    </xf>
    <xf numFmtId="1" fontId="15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/>
    </xf>
    <xf numFmtId="0" fontId="13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14" fontId="13" fillId="0" borderId="0" xfId="0" applyNumberFormat="1" applyFont="1" applyAlignment="1">
      <alignment horizontal="left" vertic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1" fontId="15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vertical="center"/>
    </xf>
    <xf numFmtId="14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9"/>
  <sheetViews>
    <sheetView workbookViewId="0" topLeftCell="A2">
      <selection activeCell="B12" sqref="B12"/>
    </sheetView>
  </sheetViews>
  <sheetFormatPr defaultColWidth="9.140625" defaultRowHeight="12.75"/>
  <cols>
    <col min="1" max="1" width="27.00390625" style="0" customWidth="1"/>
    <col min="2" max="2" width="47.8515625" style="0" customWidth="1"/>
  </cols>
  <sheetData>
    <row r="3" spans="1:2" ht="18" customHeight="1">
      <c r="A3" s="7" t="s">
        <v>27</v>
      </c>
      <c r="B3" s="9" t="s">
        <v>47</v>
      </c>
    </row>
    <row r="4" spans="1:2" ht="18" customHeight="1">
      <c r="A4" s="7" t="s">
        <v>28</v>
      </c>
      <c r="B4" s="10" t="s">
        <v>8</v>
      </c>
    </row>
    <row r="5" spans="1:2" ht="18" customHeight="1">
      <c r="A5" s="7" t="s">
        <v>29</v>
      </c>
      <c r="B5" s="11"/>
    </row>
    <row r="6" spans="1:2" ht="18" customHeight="1">
      <c r="A6" s="12" t="s">
        <v>38</v>
      </c>
      <c r="B6" s="11">
        <v>40040</v>
      </c>
    </row>
    <row r="7" spans="1:2" ht="18" customHeight="1">
      <c r="A7" s="12" t="s">
        <v>37</v>
      </c>
      <c r="B7" s="11">
        <v>40041</v>
      </c>
    </row>
    <row r="8" spans="1:2" ht="18" customHeight="1">
      <c r="A8" s="7" t="s">
        <v>30</v>
      </c>
      <c r="B8" s="8" t="s">
        <v>3</v>
      </c>
    </row>
    <row r="9" spans="1:2" ht="18" customHeight="1">
      <c r="A9" s="7" t="s">
        <v>31</v>
      </c>
      <c r="B9" s="8" t="s">
        <v>48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4.140625" style="0" customWidth="1"/>
    <col min="2" max="2" width="17.7109375" style="0" customWidth="1"/>
    <col min="3" max="3" width="9.57421875" style="0" customWidth="1"/>
    <col min="4" max="4" width="3.8515625" style="0" customWidth="1"/>
    <col min="5" max="5" width="3.57421875" style="0" customWidth="1"/>
    <col min="6" max="6" width="3.8515625" style="0" customWidth="1"/>
    <col min="7" max="8" width="4.00390625" style="0" customWidth="1"/>
    <col min="9" max="9" width="4.140625" style="0" customWidth="1"/>
    <col min="10" max="10" width="3.57421875" style="0" customWidth="1"/>
    <col min="11" max="11" width="3.8515625" style="0" customWidth="1"/>
    <col min="12" max="12" width="9.57421875" style="0" customWidth="1"/>
    <col min="13" max="13" width="8.421875" style="0" customWidth="1"/>
  </cols>
  <sheetData>
    <row r="1" spans="1:13" s="13" customFormat="1" ht="18.75" customHeight="1">
      <c r="A1" s="20" t="s">
        <v>39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13" customFormat="1" ht="24" customHeight="1">
      <c r="A2" s="20" t="str">
        <f>duomenys!B3</f>
        <v>Pranskėčio taurė 2009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13" customFormat="1" ht="18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s="13" customFormat="1" ht="18.75">
      <c r="A4" s="14"/>
      <c r="B4" s="15"/>
      <c r="C4" s="15"/>
      <c r="D4" s="20" t="s">
        <v>36</v>
      </c>
      <c r="E4" s="20"/>
      <c r="F4" s="20"/>
      <c r="G4" s="20"/>
      <c r="H4" s="20"/>
      <c r="I4" s="21"/>
      <c r="J4" s="15"/>
      <c r="K4" s="15"/>
      <c r="L4" s="22"/>
      <c r="M4" s="22"/>
    </row>
    <row r="5" spans="1:14" ht="23.25" customHeight="1" thickBot="1">
      <c r="A5" s="23"/>
      <c r="B5" s="24"/>
      <c r="C5" s="25"/>
      <c r="D5" s="25"/>
      <c r="E5" s="24"/>
      <c r="F5" s="24"/>
      <c r="G5" s="26"/>
      <c r="H5" s="26"/>
      <c r="I5" s="26"/>
      <c r="J5" s="26"/>
      <c r="K5" s="26"/>
      <c r="L5" s="27"/>
      <c r="M5" s="28"/>
      <c r="N5" s="29"/>
    </row>
    <row r="6" spans="1:14" ht="13.5" thickBot="1">
      <c r="A6" s="30" t="s">
        <v>0</v>
      </c>
      <c r="B6" s="31" t="s">
        <v>40</v>
      </c>
      <c r="C6" s="30" t="s">
        <v>1</v>
      </c>
      <c r="D6" s="31">
        <v>1</v>
      </c>
      <c r="E6" s="32">
        <v>2</v>
      </c>
      <c r="F6" s="32">
        <v>3</v>
      </c>
      <c r="G6" s="32">
        <v>4</v>
      </c>
      <c r="H6" s="32">
        <v>5</v>
      </c>
      <c r="I6" s="32">
        <v>6</v>
      </c>
      <c r="J6" s="33">
        <v>7</v>
      </c>
      <c r="K6" s="34">
        <v>8</v>
      </c>
      <c r="L6" s="30" t="s">
        <v>2</v>
      </c>
      <c r="M6" s="35" t="s">
        <v>26</v>
      </c>
      <c r="N6" s="29"/>
    </row>
    <row r="7" spans="1:14" ht="12.75">
      <c r="A7" s="36">
        <v>1</v>
      </c>
      <c r="B7" s="37" t="s">
        <v>14</v>
      </c>
      <c r="C7" s="38" t="s">
        <v>15</v>
      </c>
      <c r="D7" s="39">
        <v>180</v>
      </c>
      <c r="E7" s="40">
        <v>180</v>
      </c>
      <c r="F7" s="40">
        <v>180</v>
      </c>
      <c r="G7" s="40">
        <v>180</v>
      </c>
      <c r="H7" s="40">
        <v>180</v>
      </c>
      <c r="I7" s="40">
        <v>120</v>
      </c>
      <c r="J7" s="41">
        <v>120</v>
      </c>
      <c r="K7" s="42">
        <v>234</v>
      </c>
      <c r="L7" s="36">
        <f aca="true" t="shared" si="0" ref="L7:L23">0+SUM(D7:J7)</f>
        <v>1140</v>
      </c>
      <c r="M7" s="43">
        <f>1000*L7/1140</f>
        <v>1000</v>
      </c>
      <c r="N7" s="44"/>
    </row>
    <row r="8" spans="1:14" ht="12.75">
      <c r="A8" s="36">
        <v>2</v>
      </c>
      <c r="B8" s="45" t="s">
        <v>6</v>
      </c>
      <c r="C8" s="46" t="s">
        <v>5</v>
      </c>
      <c r="D8" s="47">
        <v>180</v>
      </c>
      <c r="E8" s="48">
        <v>180</v>
      </c>
      <c r="F8" s="48">
        <v>180</v>
      </c>
      <c r="G8" s="48">
        <v>180</v>
      </c>
      <c r="H8" s="48">
        <v>180</v>
      </c>
      <c r="I8" s="48">
        <v>120</v>
      </c>
      <c r="J8" s="49">
        <v>120</v>
      </c>
      <c r="K8" s="42">
        <v>206</v>
      </c>
      <c r="L8" s="36">
        <f t="shared" si="0"/>
        <v>1140</v>
      </c>
      <c r="M8" s="43">
        <f aca="true" t="shared" si="1" ref="M8:M23">1000*L8/1140</f>
        <v>1000</v>
      </c>
      <c r="N8" s="44"/>
    </row>
    <row r="9" spans="1:14" ht="12.75">
      <c r="A9" s="36">
        <v>3</v>
      </c>
      <c r="B9" s="45" t="s">
        <v>9</v>
      </c>
      <c r="C9" s="46" t="s">
        <v>8</v>
      </c>
      <c r="D9" s="47">
        <v>180</v>
      </c>
      <c r="E9" s="48">
        <v>180</v>
      </c>
      <c r="F9" s="48">
        <v>180</v>
      </c>
      <c r="G9" s="48">
        <v>102</v>
      </c>
      <c r="H9" s="48">
        <v>180</v>
      </c>
      <c r="I9" s="48">
        <v>120</v>
      </c>
      <c r="J9" s="49">
        <v>120</v>
      </c>
      <c r="K9" s="42"/>
      <c r="L9" s="36">
        <f t="shared" si="0"/>
        <v>1062</v>
      </c>
      <c r="M9" s="43">
        <f t="shared" si="1"/>
        <v>931.578947368421</v>
      </c>
      <c r="N9" s="44"/>
    </row>
    <row r="10" spans="1:14" ht="12.75">
      <c r="A10" s="36">
        <v>4</v>
      </c>
      <c r="B10" s="50" t="s">
        <v>49</v>
      </c>
      <c r="C10" s="46" t="s">
        <v>16</v>
      </c>
      <c r="D10" s="47">
        <v>107</v>
      </c>
      <c r="E10" s="48">
        <v>180</v>
      </c>
      <c r="F10" s="48">
        <v>167</v>
      </c>
      <c r="G10" s="48">
        <v>180</v>
      </c>
      <c r="H10" s="48">
        <v>180</v>
      </c>
      <c r="I10" s="48">
        <v>120</v>
      </c>
      <c r="J10" s="49">
        <v>120</v>
      </c>
      <c r="K10" s="42"/>
      <c r="L10" s="36">
        <f t="shared" si="0"/>
        <v>1054</v>
      </c>
      <c r="M10" s="43">
        <f t="shared" si="1"/>
        <v>924.561403508772</v>
      </c>
      <c r="N10" s="44"/>
    </row>
    <row r="11" spans="1:14" ht="12.75">
      <c r="A11" s="36">
        <v>5</v>
      </c>
      <c r="B11" s="45" t="s">
        <v>51</v>
      </c>
      <c r="C11" s="46" t="s">
        <v>16</v>
      </c>
      <c r="D11" s="47">
        <v>180</v>
      </c>
      <c r="E11" s="48">
        <v>180</v>
      </c>
      <c r="F11" s="48">
        <v>180</v>
      </c>
      <c r="G11" s="48">
        <v>180</v>
      </c>
      <c r="H11" s="48">
        <v>73</v>
      </c>
      <c r="I11" s="48">
        <v>120</v>
      </c>
      <c r="J11" s="49">
        <v>120</v>
      </c>
      <c r="K11" s="42"/>
      <c r="L11" s="36">
        <f t="shared" si="0"/>
        <v>1033</v>
      </c>
      <c r="M11" s="43">
        <f t="shared" si="1"/>
        <v>906.140350877193</v>
      </c>
      <c r="N11" s="44"/>
    </row>
    <row r="12" spans="1:14" ht="12.75">
      <c r="A12" s="36">
        <v>6</v>
      </c>
      <c r="B12" s="45" t="s">
        <v>23</v>
      </c>
      <c r="C12" s="46" t="s">
        <v>13</v>
      </c>
      <c r="D12" s="47">
        <v>180</v>
      </c>
      <c r="E12" s="48">
        <v>47</v>
      </c>
      <c r="F12" s="48">
        <v>170</v>
      </c>
      <c r="G12" s="48">
        <v>180</v>
      </c>
      <c r="H12" s="48">
        <v>170</v>
      </c>
      <c r="I12" s="48">
        <v>120</v>
      </c>
      <c r="J12" s="49">
        <v>120</v>
      </c>
      <c r="K12" s="42"/>
      <c r="L12" s="36">
        <f t="shared" si="0"/>
        <v>987</v>
      </c>
      <c r="M12" s="43">
        <f t="shared" si="1"/>
        <v>865.7894736842105</v>
      </c>
      <c r="N12" s="44"/>
    </row>
    <row r="13" spans="1:14" ht="12.75">
      <c r="A13" s="36">
        <v>7</v>
      </c>
      <c r="B13" s="45" t="s">
        <v>52</v>
      </c>
      <c r="C13" s="46" t="s">
        <v>21</v>
      </c>
      <c r="D13" s="47">
        <v>138</v>
      </c>
      <c r="E13" s="48">
        <v>180</v>
      </c>
      <c r="F13" s="48">
        <v>180</v>
      </c>
      <c r="G13" s="48">
        <v>180</v>
      </c>
      <c r="H13" s="48">
        <v>68</v>
      </c>
      <c r="I13" s="48">
        <v>95</v>
      </c>
      <c r="J13" s="49">
        <v>120</v>
      </c>
      <c r="K13" s="42"/>
      <c r="L13" s="36">
        <f t="shared" si="0"/>
        <v>961</v>
      </c>
      <c r="M13" s="43">
        <f t="shared" si="1"/>
        <v>842.9824561403509</v>
      </c>
      <c r="N13" s="44"/>
    </row>
    <row r="14" spans="1:14" ht="12.75">
      <c r="A14" s="36">
        <v>8</v>
      </c>
      <c r="B14" s="45" t="s">
        <v>41</v>
      </c>
      <c r="C14" s="46" t="s">
        <v>21</v>
      </c>
      <c r="D14" s="47">
        <v>180</v>
      </c>
      <c r="E14" s="48">
        <v>78</v>
      </c>
      <c r="F14" s="48">
        <v>180</v>
      </c>
      <c r="G14" s="48">
        <v>180</v>
      </c>
      <c r="H14" s="48">
        <v>89</v>
      </c>
      <c r="I14" s="48">
        <v>120</v>
      </c>
      <c r="J14" s="49">
        <v>120</v>
      </c>
      <c r="K14" s="42"/>
      <c r="L14" s="36">
        <f t="shared" si="0"/>
        <v>947</v>
      </c>
      <c r="M14" s="43">
        <f t="shared" si="1"/>
        <v>830.7017543859649</v>
      </c>
      <c r="N14" s="44"/>
    </row>
    <row r="15" spans="1:14" ht="12.75">
      <c r="A15" s="36">
        <v>9</v>
      </c>
      <c r="B15" s="45" t="s">
        <v>42</v>
      </c>
      <c r="C15" s="46" t="s">
        <v>8</v>
      </c>
      <c r="D15" s="47">
        <v>180</v>
      </c>
      <c r="E15" s="48">
        <v>180</v>
      </c>
      <c r="F15" s="48">
        <v>150</v>
      </c>
      <c r="G15" s="48">
        <v>44</v>
      </c>
      <c r="H15" s="48">
        <v>167</v>
      </c>
      <c r="I15" s="48">
        <v>120</v>
      </c>
      <c r="J15" s="49">
        <v>100</v>
      </c>
      <c r="K15" s="42"/>
      <c r="L15" s="36">
        <f t="shared" si="0"/>
        <v>941</v>
      </c>
      <c r="M15" s="43">
        <f t="shared" si="1"/>
        <v>825.438596491228</v>
      </c>
      <c r="N15" s="44"/>
    </row>
    <row r="16" spans="1:14" ht="12.75">
      <c r="A16" s="36">
        <v>10</v>
      </c>
      <c r="B16" s="45" t="s">
        <v>44</v>
      </c>
      <c r="C16" s="46" t="s">
        <v>8</v>
      </c>
      <c r="D16" s="47">
        <v>158</v>
      </c>
      <c r="E16" s="48">
        <v>180</v>
      </c>
      <c r="F16" s="48">
        <v>180</v>
      </c>
      <c r="G16" s="48">
        <v>40</v>
      </c>
      <c r="H16" s="48">
        <v>138</v>
      </c>
      <c r="I16" s="48">
        <v>94</v>
      </c>
      <c r="J16" s="49">
        <v>120</v>
      </c>
      <c r="K16" s="42"/>
      <c r="L16" s="36">
        <f t="shared" si="0"/>
        <v>910</v>
      </c>
      <c r="M16" s="43">
        <f t="shared" si="1"/>
        <v>798.2456140350877</v>
      </c>
      <c r="N16" s="44"/>
    </row>
    <row r="17" spans="1:14" ht="12.75">
      <c r="A17" s="36">
        <v>11</v>
      </c>
      <c r="B17" s="45" t="s">
        <v>7</v>
      </c>
      <c r="C17" s="46" t="s">
        <v>5</v>
      </c>
      <c r="D17" s="47">
        <v>180</v>
      </c>
      <c r="E17" s="48">
        <v>120</v>
      </c>
      <c r="F17" s="48">
        <v>161</v>
      </c>
      <c r="G17" s="48">
        <v>55</v>
      </c>
      <c r="H17" s="48">
        <v>150</v>
      </c>
      <c r="I17" s="48">
        <v>119</v>
      </c>
      <c r="J17" s="49">
        <v>93</v>
      </c>
      <c r="K17" s="42"/>
      <c r="L17" s="36">
        <f t="shared" si="0"/>
        <v>878</v>
      </c>
      <c r="M17" s="43">
        <f t="shared" si="1"/>
        <v>770.1754385964912</v>
      </c>
      <c r="N17" s="44"/>
    </row>
    <row r="18" spans="1:14" ht="12.75">
      <c r="A18" s="36">
        <v>12</v>
      </c>
      <c r="B18" s="45" t="s">
        <v>45</v>
      </c>
      <c r="C18" s="46" t="s">
        <v>46</v>
      </c>
      <c r="D18" s="47">
        <v>180</v>
      </c>
      <c r="E18" s="48">
        <v>180</v>
      </c>
      <c r="F18" s="48">
        <v>81</v>
      </c>
      <c r="G18" s="48">
        <v>180</v>
      </c>
      <c r="H18" s="48">
        <v>104</v>
      </c>
      <c r="I18" s="48">
        <v>73</v>
      </c>
      <c r="J18" s="49">
        <v>0</v>
      </c>
      <c r="K18" s="42"/>
      <c r="L18" s="36">
        <f t="shared" si="0"/>
        <v>798</v>
      </c>
      <c r="M18" s="43">
        <f t="shared" si="1"/>
        <v>700</v>
      </c>
      <c r="N18" s="44"/>
    </row>
    <row r="19" spans="1:14" ht="12.75">
      <c r="A19" s="36">
        <v>13</v>
      </c>
      <c r="B19" s="45" t="s">
        <v>3</v>
      </c>
      <c r="C19" s="46" t="s">
        <v>8</v>
      </c>
      <c r="D19" s="47">
        <v>0</v>
      </c>
      <c r="E19" s="48">
        <v>180</v>
      </c>
      <c r="F19" s="48">
        <v>180</v>
      </c>
      <c r="G19" s="48">
        <v>180</v>
      </c>
      <c r="H19" s="48">
        <v>23</v>
      </c>
      <c r="I19" s="48">
        <v>120</v>
      </c>
      <c r="J19" s="49">
        <v>104</v>
      </c>
      <c r="K19" s="42"/>
      <c r="L19" s="36">
        <f t="shared" si="0"/>
        <v>787</v>
      </c>
      <c r="M19" s="43">
        <f t="shared" si="1"/>
        <v>690.3508771929825</v>
      </c>
      <c r="N19" s="44"/>
    </row>
    <row r="20" spans="1:14" ht="12.75">
      <c r="A20" s="36">
        <v>14</v>
      </c>
      <c r="B20" s="45" t="s">
        <v>18</v>
      </c>
      <c r="C20" s="46" t="s">
        <v>17</v>
      </c>
      <c r="D20" s="47">
        <v>128</v>
      </c>
      <c r="E20" s="48">
        <v>78</v>
      </c>
      <c r="F20" s="48">
        <v>90</v>
      </c>
      <c r="G20" s="48">
        <v>180</v>
      </c>
      <c r="H20" s="48">
        <v>76</v>
      </c>
      <c r="I20" s="48">
        <v>80</v>
      </c>
      <c r="J20" s="49">
        <v>115</v>
      </c>
      <c r="K20" s="42"/>
      <c r="L20" s="36">
        <f t="shared" si="0"/>
        <v>747</v>
      </c>
      <c r="M20" s="43">
        <f t="shared" si="1"/>
        <v>655.2631578947369</v>
      </c>
      <c r="N20" s="44"/>
    </row>
    <row r="21" spans="1:14" ht="12.75">
      <c r="A21" s="36">
        <v>15</v>
      </c>
      <c r="B21" s="45" t="s">
        <v>43</v>
      </c>
      <c r="C21" s="46" t="s">
        <v>21</v>
      </c>
      <c r="D21" s="47">
        <v>173</v>
      </c>
      <c r="E21" s="48">
        <v>82</v>
      </c>
      <c r="F21" s="48">
        <v>68</v>
      </c>
      <c r="G21" s="48">
        <v>0</v>
      </c>
      <c r="H21" s="48">
        <v>180</v>
      </c>
      <c r="I21" s="48">
        <v>120</v>
      </c>
      <c r="J21" s="49">
        <v>120</v>
      </c>
      <c r="K21" s="42"/>
      <c r="L21" s="36">
        <f t="shared" si="0"/>
        <v>743</v>
      </c>
      <c r="M21" s="43">
        <f t="shared" si="1"/>
        <v>651.7543859649123</v>
      </c>
      <c r="N21" s="44"/>
    </row>
    <row r="22" spans="1:14" ht="12.75">
      <c r="A22" s="36">
        <v>16</v>
      </c>
      <c r="B22" s="45" t="s">
        <v>10</v>
      </c>
      <c r="C22" s="46" t="s">
        <v>11</v>
      </c>
      <c r="D22" s="47">
        <v>142</v>
      </c>
      <c r="E22" s="48">
        <v>155</v>
      </c>
      <c r="F22" s="48">
        <v>180</v>
      </c>
      <c r="G22" s="48">
        <v>127</v>
      </c>
      <c r="H22" s="48">
        <v>50</v>
      </c>
      <c r="I22" s="48">
        <v>75</v>
      </c>
      <c r="J22" s="49">
        <v>0</v>
      </c>
      <c r="K22" s="42"/>
      <c r="L22" s="36">
        <f t="shared" si="0"/>
        <v>729</v>
      </c>
      <c r="M22" s="43">
        <f t="shared" si="1"/>
        <v>639.4736842105264</v>
      </c>
      <c r="N22" s="44"/>
    </row>
    <row r="23" spans="1:14" ht="12.75">
      <c r="A23" s="36">
        <v>17</v>
      </c>
      <c r="B23" s="50" t="s">
        <v>50</v>
      </c>
      <c r="C23" s="46" t="s">
        <v>16</v>
      </c>
      <c r="D23" s="47">
        <v>172</v>
      </c>
      <c r="E23" s="48">
        <v>180</v>
      </c>
      <c r="F23" s="48">
        <v>67</v>
      </c>
      <c r="G23" s="48">
        <v>0</v>
      </c>
      <c r="H23" s="48">
        <v>0</v>
      </c>
      <c r="I23" s="48">
        <v>0</v>
      </c>
      <c r="J23" s="49">
        <v>0</v>
      </c>
      <c r="K23" s="42"/>
      <c r="L23" s="36">
        <f t="shared" si="0"/>
        <v>419</v>
      </c>
      <c r="M23" s="43">
        <f t="shared" si="1"/>
        <v>367.5438596491228</v>
      </c>
      <c r="N23" s="44"/>
    </row>
    <row r="24" spans="1:14" ht="12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1:14" s="5" customFormat="1" ht="24" customHeight="1">
      <c r="A25" s="51"/>
      <c r="B25" s="52" t="s">
        <v>4</v>
      </c>
      <c r="C25" s="53" t="str">
        <f>duomenys!B8</f>
        <v>Mantvydas Latvėnas</v>
      </c>
      <c r="D25" s="53"/>
      <c r="E25" s="53"/>
      <c r="F25" s="51"/>
      <c r="G25" s="51"/>
      <c r="H25" s="51"/>
      <c r="I25" s="51"/>
      <c r="J25" s="54" t="s">
        <v>32</v>
      </c>
      <c r="K25" s="54"/>
      <c r="L25" s="55">
        <f>duomenys!B6</f>
        <v>40040</v>
      </c>
      <c r="M25" s="55"/>
      <c r="N25" s="51"/>
    </row>
    <row r="26" spans="2:13" s="5" customFormat="1" ht="27.75" customHeight="1">
      <c r="B26" s="3"/>
      <c r="C26" s="19" t="str">
        <f>duomenys!B9</f>
        <v>Aistrida Rinkevičiūtė</v>
      </c>
      <c r="D26" s="19"/>
      <c r="E26" s="19"/>
      <c r="J26" s="16"/>
      <c r="K26" s="16"/>
      <c r="L26" s="17" t="str">
        <f>duomenys!B4</f>
        <v>Biržai</v>
      </c>
      <c r="M26" s="18"/>
    </row>
  </sheetData>
  <mergeCells count="6">
    <mergeCell ref="C25:E25"/>
    <mergeCell ref="C26:E26"/>
    <mergeCell ref="A1:M1"/>
    <mergeCell ref="A2:M2"/>
    <mergeCell ref="L25:M25"/>
    <mergeCell ref="D4:H4"/>
  </mergeCells>
  <printOptions/>
  <pageMargins left="0.5511811023622047" right="0.39" top="0.984251968503937" bottom="0.74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Q6" sqref="Q6"/>
    </sheetView>
  </sheetViews>
  <sheetFormatPr defaultColWidth="9.140625" defaultRowHeight="12.75"/>
  <cols>
    <col min="1" max="1" width="3.7109375" style="0" customWidth="1"/>
    <col min="2" max="2" width="18.00390625" style="0" customWidth="1"/>
    <col min="3" max="3" width="8.8515625" style="0" customWidth="1"/>
    <col min="4" max="8" width="4.28125" style="0" customWidth="1"/>
    <col min="9" max="9" width="9.00390625" style="0" customWidth="1"/>
    <col min="11" max="11" width="12.28125" style="0" customWidth="1"/>
  </cols>
  <sheetData>
    <row r="1" spans="1:11" s="13" customFormat="1" ht="18.75" customHeight="1">
      <c r="A1" s="20" t="s">
        <v>39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3" customFormat="1" ht="18" customHeight="1">
      <c r="A2" s="20" t="str">
        <f>duomenys!B3</f>
        <v>Pranskėčio taurė 2009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13" customFormat="1" ht="10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56"/>
    </row>
    <row r="4" spans="1:11" s="13" customFormat="1" ht="15.75" customHeight="1">
      <c r="A4" s="14"/>
      <c r="B4" s="15"/>
      <c r="C4" s="15"/>
      <c r="D4" s="66" t="s">
        <v>33</v>
      </c>
      <c r="E4" s="66"/>
      <c r="F4" s="66"/>
      <c r="G4" s="66"/>
      <c r="H4" s="66"/>
      <c r="I4" s="22"/>
      <c r="J4" s="22"/>
      <c r="K4" s="56"/>
    </row>
    <row r="5" spans="1:11" ht="13.5" customHeight="1" thickBot="1">
      <c r="A5" s="1"/>
      <c r="B5" s="3"/>
      <c r="C5" s="4"/>
      <c r="D5" s="4"/>
      <c r="E5" s="3"/>
      <c r="F5" s="3"/>
      <c r="G5" s="2"/>
      <c r="H5" s="2"/>
      <c r="I5" s="3"/>
      <c r="J5" s="6"/>
      <c r="K5" s="57"/>
    </row>
    <row r="6" spans="1:11" ht="13.5" thickBot="1">
      <c r="A6" s="30" t="s">
        <v>0</v>
      </c>
      <c r="B6" s="31" t="s">
        <v>40</v>
      </c>
      <c r="C6" s="30" t="s">
        <v>1</v>
      </c>
      <c r="D6" s="31">
        <v>1</v>
      </c>
      <c r="E6" s="32">
        <v>2</v>
      </c>
      <c r="F6" s="32">
        <v>3</v>
      </c>
      <c r="G6" s="32">
        <v>4</v>
      </c>
      <c r="H6" s="32">
        <v>5</v>
      </c>
      <c r="I6" s="30" t="s">
        <v>2</v>
      </c>
      <c r="J6" s="35" t="s">
        <v>26</v>
      </c>
      <c r="K6" s="29"/>
    </row>
    <row r="7" spans="1:11" ht="12.75">
      <c r="A7" s="36">
        <v>1</v>
      </c>
      <c r="B7" s="45" t="s">
        <v>55</v>
      </c>
      <c r="C7" s="46" t="s">
        <v>5</v>
      </c>
      <c r="D7" s="47">
        <v>120</v>
      </c>
      <c r="E7" s="48">
        <v>120</v>
      </c>
      <c r="F7" s="48">
        <v>75</v>
      </c>
      <c r="G7" s="48"/>
      <c r="H7" s="48"/>
      <c r="I7" s="36">
        <f aca="true" t="shared" si="0" ref="I7:I13">0+SUM(D7:H7)</f>
        <v>315</v>
      </c>
      <c r="J7" s="43">
        <f>1000*I7/315</f>
        <v>1000</v>
      </c>
      <c r="K7" s="44"/>
    </row>
    <row r="8" spans="1:11" ht="12.75">
      <c r="A8" s="36">
        <v>2</v>
      </c>
      <c r="B8" s="45" t="s">
        <v>19</v>
      </c>
      <c r="C8" s="46" t="s">
        <v>21</v>
      </c>
      <c r="D8" s="47">
        <v>70</v>
      </c>
      <c r="E8" s="48">
        <v>120</v>
      </c>
      <c r="F8" s="48">
        <v>120</v>
      </c>
      <c r="G8" s="48"/>
      <c r="H8" s="48"/>
      <c r="I8" s="36">
        <f t="shared" si="0"/>
        <v>310</v>
      </c>
      <c r="J8" s="43">
        <f aca="true" t="shared" si="1" ref="J8:J13">1000*I8/315</f>
        <v>984.1269841269841</v>
      </c>
      <c r="K8" s="44"/>
    </row>
    <row r="9" spans="1:11" ht="12.75">
      <c r="A9" s="36">
        <v>3</v>
      </c>
      <c r="B9" s="45" t="s">
        <v>24</v>
      </c>
      <c r="C9" s="46" t="s">
        <v>5</v>
      </c>
      <c r="D9" s="47">
        <v>120</v>
      </c>
      <c r="E9" s="48">
        <v>120</v>
      </c>
      <c r="F9" s="48"/>
      <c r="G9" s="48"/>
      <c r="H9" s="48"/>
      <c r="I9" s="36">
        <f t="shared" si="0"/>
        <v>240</v>
      </c>
      <c r="J9" s="43">
        <f t="shared" si="1"/>
        <v>761.9047619047619</v>
      </c>
      <c r="K9" s="44"/>
    </row>
    <row r="10" spans="1:11" ht="12.75">
      <c r="A10" s="36">
        <v>4</v>
      </c>
      <c r="B10" s="45" t="s">
        <v>53</v>
      </c>
      <c r="C10" s="46" t="s">
        <v>54</v>
      </c>
      <c r="D10" s="47">
        <v>71</v>
      </c>
      <c r="E10" s="48">
        <v>89</v>
      </c>
      <c r="F10" s="48"/>
      <c r="G10" s="48"/>
      <c r="H10" s="48"/>
      <c r="I10" s="36">
        <f t="shared" si="0"/>
        <v>160</v>
      </c>
      <c r="J10" s="43">
        <f t="shared" si="1"/>
        <v>507.93650793650795</v>
      </c>
      <c r="K10" s="44"/>
    </row>
    <row r="11" spans="1:11" ht="12.75">
      <c r="A11" s="36">
        <v>5</v>
      </c>
      <c r="B11" s="45" t="s">
        <v>20</v>
      </c>
      <c r="C11" s="46" t="s">
        <v>5</v>
      </c>
      <c r="D11" s="47">
        <v>120</v>
      </c>
      <c r="E11" s="48"/>
      <c r="F11" s="48"/>
      <c r="G11" s="48"/>
      <c r="H11" s="48"/>
      <c r="I11" s="36">
        <f t="shared" si="0"/>
        <v>120</v>
      </c>
      <c r="J11" s="43">
        <f t="shared" si="1"/>
        <v>380.95238095238096</v>
      </c>
      <c r="K11" s="44"/>
    </row>
    <row r="12" spans="1:11" ht="12.75">
      <c r="A12" s="36">
        <v>6</v>
      </c>
      <c r="B12" s="45" t="s">
        <v>25</v>
      </c>
      <c r="C12" s="46" t="s">
        <v>5</v>
      </c>
      <c r="D12" s="47">
        <v>120</v>
      </c>
      <c r="E12" s="48"/>
      <c r="F12" s="48"/>
      <c r="G12" s="48"/>
      <c r="H12" s="48"/>
      <c r="I12" s="36">
        <f t="shared" si="0"/>
        <v>120</v>
      </c>
      <c r="J12" s="43">
        <f t="shared" si="1"/>
        <v>380.95238095238096</v>
      </c>
      <c r="K12" s="44"/>
    </row>
    <row r="13" spans="1:11" ht="12.75">
      <c r="A13" s="36">
        <v>7</v>
      </c>
      <c r="B13" s="45" t="s">
        <v>59</v>
      </c>
      <c r="C13" s="46" t="s">
        <v>11</v>
      </c>
      <c r="D13" s="47">
        <v>112</v>
      </c>
      <c r="E13" s="48"/>
      <c r="F13" s="48"/>
      <c r="G13" s="48"/>
      <c r="H13" s="48"/>
      <c r="I13" s="36">
        <f t="shared" si="0"/>
        <v>112</v>
      </c>
      <c r="J13" s="43">
        <f t="shared" si="1"/>
        <v>355.55555555555554</v>
      </c>
      <c r="K13" s="44"/>
    </row>
    <row r="14" spans="1:11" ht="12.75">
      <c r="A14" s="58"/>
      <c r="B14" s="59"/>
      <c r="C14" s="60"/>
      <c r="D14" s="61"/>
      <c r="E14" s="62"/>
      <c r="F14" s="62"/>
      <c r="G14" s="62"/>
      <c r="H14" s="62"/>
      <c r="I14" s="58"/>
      <c r="J14" s="63"/>
      <c r="K14" s="44"/>
    </row>
    <row r="15" spans="1:10" s="13" customFormat="1" ht="15.75">
      <c r="A15" s="64"/>
      <c r="B15" s="65"/>
      <c r="C15" s="65"/>
      <c r="D15" s="66" t="s">
        <v>34</v>
      </c>
      <c r="E15" s="66"/>
      <c r="F15" s="66"/>
      <c r="G15" s="66"/>
      <c r="H15" s="66"/>
      <c r="I15" s="67"/>
      <c r="J15" s="67"/>
    </row>
    <row r="16" spans="1:11" ht="13.5" customHeight="1" thickBot="1">
      <c r="A16" s="23"/>
      <c r="B16" s="24"/>
      <c r="C16" s="25"/>
      <c r="D16" s="25"/>
      <c r="E16" s="24"/>
      <c r="F16" s="24"/>
      <c r="G16" s="26"/>
      <c r="H16" s="26"/>
      <c r="I16" s="24"/>
      <c r="J16" s="28"/>
      <c r="K16" s="29"/>
    </row>
    <row r="17" spans="1:11" ht="13.5" thickBot="1">
      <c r="A17" s="30" t="s">
        <v>0</v>
      </c>
      <c r="B17" s="31" t="s">
        <v>40</v>
      </c>
      <c r="C17" s="30" t="s">
        <v>1</v>
      </c>
      <c r="D17" s="31">
        <v>1</v>
      </c>
      <c r="E17" s="32">
        <v>2</v>
      </c>
      <c r="F17" s="32">
        <v>3</v>
      </c>
      <c r="G17" s="32">
        <v>4</v>
      </c>
      <c r="H17" s="32">
        <v>5</v>
      </c>
      <c r="I17" s="30" t="s">
        <v>2</v>
      </c>
      <c r="J17" s="35" t="s">
        <v>26</v>
      </c>
      <c r="K17" s="29"/>
    </row>
    <row r="18" spans="1:11" ht="12.75">
      <c r="A18" s="36">
        <v>1</v>
      </c>
      <c r="B18" s="45" t="s">
        <v>22</v>
      </c>
      <c r="C18" s="46" t="s">
        <v>5</v>
      </c>
      <c r="D18" s="47">
        <v>52</v>
      </c>
      <c r="E18" s="48">
        <v>70</v>
      </c>
      <c r="F18" s="48">
        <v>58</v>
      </c>
      <c r="G18" s="48"/>
      <c r="H18" s="48"/>
      <c r="I18" s="36">
        <f>0+SUM(D18:H18)</f>
        <v>180</v>
      </c>
      <c r="J18" s="43">
        <f>1000*I18/180</f>
        <v>1000</v>
      </c>
      <c r="K18" s="44"/>
    </row>
    <row r="19" spans="1:11" ht="12.75">
      <c r="A19" s="36">
        <v>2</v>
      </c>
      <c r="B19" s="45" t="s">
        <v>12</v>
      </c>
      <c r="C19" s="46" t="s">
        <v>11</v>
      </c>
      <c r="D19" s="47">
        <v>74</v>
      </c>
      <c r="E19" s="48">
        <v>0</v>
      </c>
      <c r="F19" s="48">
        <v>0</v>
      </c>
      <c r="G19" s="48"/>
      <c r="H19" s="48"/>
      <c r="I19" s="36">
        <f>0+SUM(D19:H19)</f>
        <v>74</v>
      </c>
      <c r="J19" s="43">
        <f>1000*I19/180</f>
        <v>411.1111111111111</v>
      </c>
      <c r="K19" s="44"/>
    </row>
    <row r="20" spans="1:11" ht="12.7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1:9" s="13" customFormat="1" ht="15.75">
      <c r="A21" s="64"/>
      <c r="B21" s="65"/>
      <c r="C21" s="65"/>
      <c r="D21" s="66" t="s">
        <v>35</v>
      </c>
      <c r="E21" s="66"/>
      <c r="F21" s="66"/>
      <c r="G21" s="66"/>
      <c r="H21" s="66"/>
      <c r="I21" s="67"/>
    </row>
    <row r="22" spans="1:11" ht="13.5" customHeight="1" thickBot="1">
      <c r="A22" s="23"/>
      <c r="B22" s="24"/>
      <c r="C22" s="25"/>
      <c r="D22" s="25"/>
      <c r="E22" s="24"/>
      <c r="F22" s="24"/>
      <c r="G22" s="26"/>
      <c r="H22" s="26"/>
      <c r="I22" s="24"/>
      <c r="J22" s="29"/>
      <c r="K22" s="29"/>
    </row>
    <row r="23" spans="1:11" ht="13.5" thickBot="1">
      <c r="A23" s="30" t="s">
        <v>0</v>
      </c>
      <c r="B23" s="31" t="s">
        <v>40</v>
      </c>
      <c r="C23" s="30" t="s">
        <v>1</v>
      </c>
      <c r="D23" s="31">
        <v>1</v>
      </c>
      <c r="E23" s="32">
        <v>2</v>
      </c>
      <c r="F23" s="32">
        <v>3</v>
      </c>
      <c r="G23" s="32">
        <v>4</v>
      </c>
      <c r="H23" s="32">
        <v>5</v>
      </c>
      <c r="I23" s="30" t="s">
        <v>2</v>
      </c>
      <c r="J23" s="44"/>
      <c r="K23" s="44"/>
    </row>
    <row r="24" spans="1:11" ht="12.75">
      <c r="A24" s="36">
        <v>1</v>
      </c>
      <c r="B24" s="37" t="s">
        <v>58</v>
      </c>
      <c r="C24" s="38" t="s">
        <v>16</v>
      </c>
      <c r="D24" s="39">
        <v>120</v>
      </c>
      <c r="E24" s="40">
        <v>116</v>
      </c>
      <c r="F24" s="40">
        <v>88</v>
      </c>
      <c r="G24" s="40">
        <v>41</v>
      </c>
      <c r="H24" s="40">
        <v>91</v>
      </c>
      <c r="I24" s="36">
        <f>0+SUM(D24:H24)</f>
        <v>456</v>
      </c>
      <c r="J24" s="29"/>
      <c r="K24" s="29"/>
    </row>
    <row r="25" spans="1:11" ht="12.75">
      <c r="A25" s="36">
        <v>2</v>
      </c>
      <c r="B25" s="45" t="s">
        <v>57</v>
      </c>
      <c r="C25" s="46" t="s">
        <v>16</v>
      </c>
      <c r="D25" s="47">
        <v>39</v>
      </c>
      <c r="E25" s="48">
        <v>62</v>
      </c>
      <c r="F25" s="48">
        <v>51</v>
      </c>
      <c r="G25" s="48">
        <v>102</v>
      </c>
      <c r="H25" s="48">
        <v>39</v>
      </c>
      <c r="I25" s="36">
        <f>0+SUM(D25:H25)</f>
        <v>293</v>
      </c>
      <c r="J25" s="29"/>
      <c r="K25" s="29"/>
    </row>
    <row r="26" spans="1:11" ht="12.75">
      <c r="A26" s="36">
        <v>3</v>
      </c>
      <c r="B26" s="45" t="s">
        <v>56</v>
      </c>
      <c r="C26" s="46" t="s">
        <v>21</v>
      </c>
      <c r="D26" s="47">
        <v>66</v>
      </c>
      <c r="E26" s="48">
        <v>40</v>
      </c>
      <c r="F26" s="48">
        <v>30</v>
      </c>
      <c r="G26" s="48"/>
      <c r="H26" s="48"/>
      <c r="I26" s="36">
        <f>0+SUM(D26:H26)</f>
        <v>136</v>
      </c>
      <c r="J26" s="29"/>
      <c r="K26" s="29"/>
    </row>
    <row r="27" spans="1:11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s="5" customFormat="1" ht="15.75" customHeight="1">
      <c r="A28" s="51"/>
      <c r="B28" s="52" t="s">
        <v>4</v>
      </c>
      <c r="C28" s="53" t="str">
        <f>duomenys!B8</f>
        <v>Mantvydas Latvėnas</v>
      </c>
      <c r="D28" s="53"/>
      <c r="E28" s="53"/>
      <c r="F28" s="51"/>
      <c r="G28" s="51"/>
      <c r="H28" s="51"/>
      <c r="I28" s="51"/>
      <c r="J28" s="54" t="s">
        <v>32</v>
      </c>
      <c r="K28" s="68">
        <f>duomenys!B7</f>
        <v>40041</v>
      </c>
    </row>
    <row r="29" spans="1:11" s="5" customFormat="1" ht="17.25" customHeight="1">
      <c r="A29" s="51"/>
      <c r="B29" s="24"/>
      <c r="C29" s="53" t="str">
        <f>duomenys!B9</f>
        <v>Aistrida Rinkevičiūtė</v>
      </c>
      <c r="D29" s="53"/>
      <c r="E29" s="53"/>
      <c r="F29" s="51"/>
      <c r="G29" s="51"/>
      <c r="H29" s="51"/>
      <c r="I29" s="51"/>
      <c r="J29" s="69"/>
      <c r="K29" s="70" t="str">
        <f>duomenys!B4</f>
        <v>Biržai</v>
      </c>
    </row>
  </sheetData>
  <mergeCells count="7">
    <mergeCell ref="D21:H21"/>
    <mergeCell ref="C28:E28"/>
    <mergeCell ref="C29:E29"/>
    <mergeCell ref="A1:K1"/>
    <mergeCell ref="A2:K2"/>
    <mergeCell ref="D4:H4"/>
    <mergeCell ref="D15:H15"/>
  </mergeCells>
  <printOptions/>
  <pageMargins left="0.5511811023622047" right="0.5511811023622047" top="0.55" bottom="0.74" header="0.38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montis</dc:creator>
  <cp:keywords/>
  <dc:description/>
  <cp:lastModifiedBy>Linas</cp:lastModifiedBy>
  <cp:lastPrinted>2009-08-26T08:04:23Z</cp:lastPrinted>
  <dcterms:created xsi:type="dcterms:W3CDTF">2007-06-11T10:37:28Z</dcterms:created>
  <dcterms:modified xsi:type="dcterms:W3CDTF">2009-08-26T12:51:12Z</dcterms:modified>
  <cp:category/>
  <cp:version/>
  <cp:contentType/>
  <cp:contentStatus/>
</cp:coreProperties>
</file>